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котировок\12. Декабрь\28_НЕМСП_Р_Поставка автошин_32009858604\Изм.2 Закупочная поставка автошин\"/>
    </mc:Choice>
  </mc:AlternateContent>
  <xr:revisionPtr revIDLastSave="0" documentId="13_ncr:1_{DF0D034C-E5CC-47F0-B683-3A4854E5FE4E}" xr6:coauthVersionLast="36" xr6:coauthVersionMax="36" xr10:uidLastSave="{00000000-0000-0000-0000-000000000000}"/>
  <bookViews>
    <workbookView xWindow="0" yWindow="0" windowWidth="21600" windowHeight="9660" tabRatio="637" xr2:uid="{00000000-000D-0000-FFFF-FFFF00000000}"/>
  </bookViews>
  <sheets>
    <sheet name="2019" sheetId="1" r:id="rId1"/>
    <sheet name="XLR_NoRangeSheet" sheetId="2" state="veryHidden" r:id="rId2"/>
  </sheets>
  <definedNames>
    <definedName name="Query1">'2019'!$A$8:$N$34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'2019'!#REF!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M12" i="1" l="1"/>
  <c r="M13" i="1"/>
  <c r="M14" i="1"/>
  <c r="M15" i="1"/>
  <c r="M16" i="1"/>
  <c r="M17" i="1"/>
  <c r="M18" i="1"/>
  <c r="M19" i="1"/>
  <c r="M21" i="1"/>
  <c r="M22" i="1"/>
  <c r="M23" i="1"/>
  <c r="M27" i="1"/>
  <c r="M28" i="1"/>
  <c r="M29" i="1"/>
  <c r="M30" i="1"/>
  <c r="M32" i="1"/>
  <c r="M33" i="1"/>
  <c r="M34" i="1"/>
  <c r="M35" i="1"/>
  <c r="M36" i="1"/>
  <c r="M37" i="1"/>
  <c r="M38" i="1"/>
  <c r="M39" i="1"/>
  <c r="M40" i="1"/>
  <c r="M41" i="1"/>
  <c r="M42" i="1"/>
  <c r="M10" i="1"/>
  <c r="M9" i="1"/>
  <c r="M8" i="1"/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5" i="2" l="1"/>
</calcChain>
</file>

<file path=xl/sharedStrings.xml><?xml version="1.0" encoding="utf-8"?>
<sst xmlns="http://schemas.openxmlformats.org/spreadsheetml/2006/main" count="1089" uniqueCount="102">
  <si>
    <t>№ п.п.</t>
  </si>
  <si>
    <t>Описание</t>
  </si>
  <si>
    <t>Требуемые сроки поставки:</t>
  </si>
  <si>
    <t>Транспортировка товара:</t>
  </si>
  <si>
    <t>СПЕЦИФИКАЦИЯ</t>
  </si>
  <si>
    <t>Eд.изм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</si>
  <si>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</si>
  <si>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</si>
  <si>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</si>
  <si>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</si>
  <si>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</si>
  <si>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</si>
  <si>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</si>
  <si>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</si>
  <si>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</si>
  <si>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</si>
  <si>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шт</t>
  </si>
  <si>
    <t>Объем может быть изменен на 20% без изменения стоимости единицы</t>
  </si>
  <si>
    <t>Шина сельскохозяйственная 16,9 R-38 (МТЗ)</t>
  </si>
  <si>
    <t>Автошина 240/508 (ГАЗ, ПАЗ)</t>
  </si>
  <si>
    <t>Автошина 205/55 R16 (Шкода)</t>
  </si>
  <si>
    <t>Автошина 195/75 R16С шипы (Газель)</t>
  </si>
  <si>
    <t>Автошина 195/75 R16С (Газель)</t>
  </si>
  <si>
    <t>Автошина 205/75 R-15 (Шевроле Нива)</t>
  </si>
  <si>
    <t>Автошина 205/75 R-15 (Шевроле Нива) шип</t>
  </si>
  <si>
    <t>Автошина 185/75 R-16 шип.   для а/м Нива</t>
  </si>
  <si>
    <t>Автошина 11.00 R20 для а/м МАЗ</t>
  </si>
  <si>
    <t>Автошина 215/65 R16 для а/м ГАЗ Соболь</t>
  </si>
  <si>
    <t>Автошина 12.00-18 для а/м ГАЗ 66, ГАЗ 3309</t>
  </si>
  <si>
    <t>Автошина 8.25 R-20 для ГАЗ Некст</t>
  </si>
  <si>
    <t>Автошина 10.00 R-20 для а/м КАМАЗ</t>
  </si>
  <si>
    <t>Автошина 225/85 R-15 для а/м УАЗ</t>
  </si>
  <si>
    <t>в течении 14 (четырнадцати) календарных дней с момента подписания Сторонами Заказа.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</si>
  <si>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</si>
  <si>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 - 12 месяцев</t>
  </si>
  <si>
    <t>Контактное лицо по тех. вопросам</t>
  </si>
  <si>
    <t xml:space="preserve">Предельная стоимость лота составляет  3 000 000 руб. (с НДС 20%) </t>
  </si>
  <si>
    <t>Фаттахов Ф.В. +7(347)2215719</t>
  </si>
  <si>
    <t>Автошина 9.00 R20 ЗИЛ</t>
  </si>
  <si>
    <t>Шина сельскохозяйственная 11.20 R-20 (МТЗ Ф-35</t>
  </si>
  <si>
    <t>Шина сельскохозяйственная 15.5-38 (МТЗ)</t>
  </si>
  <si>
    <t xml:space="preserve">Автошина 175/70 R-13 </t>
  </si>
  <si>
    <t xml:space="preserve">Автошина 175/65 R-14 </t>
  </si>
  <si>
    <t xml:space="preserve">Автошина 225/75 R-16 для а/м УАЗ </t>
  </si>
  <si>
    <t>Автошина 205/55 R16 шипы (Шкода)</t>
  </si>
  <si>
    <t>Автошина 185/75 R16 (Нива)</t>
  </si>
  <si>
    <t>Шина сельскохозяйственная 9,00-16 для тракторных прицепов 2ПТС4</t>
  </si>
  <si>
    <t>Шина сельскохозяйственная 13,6  R20 (МТЗ)</t>
  </si>
  <si>
    <t>Диск штампованный 5,5 J*16 PCD: 6x170 Dia: 130 мм ЕТ 106 для Газель</t>
  </si>
  <si>
    <t>Автошина 215/65 R16 для а/м ГАЗ Соболь шипы</t>
  </si>
  <si>
    <t>Диск штампованный R16  УАЗ</t>
  </si>
  <si>
    <t>Диск штампованный R15  (Шевроле Нива)</t>
  </si>
  <si>
    <t>Автошина 225/75 R-16 для а/м УАЗ шипы</t>
  </si>
  <si>
    <t>Автошина 175/70 R-13 шипы</t>
  </si>
  <si>
    <t>Автошина 175/65 R-14 шипы</t>
  </si>
  <si>
    <t>автошина 285/50/R20 (Тойота ЛК200)</t>
  </si>
  <si>
    <t>Автошина 10.0/75/15.3 ф201</t>
  </si>
  <si>
    <t>Автошина 10.0/75/15.3 ф201 (Трактор МКСМ)</t>
  </si>
  <si>
    <t>Технические характеристики</t>
  </si>
  <si>
    <t>133/131</t>
  </si>
  <si>
    <t>норма слойности, не менее</t>
  </si>
  <si>
    <t>индекс нагрузки, не менее</t>
  </si>
  <si>
    <t>Тип:</t>
  </si>
  <si>
    <t>грузовой</t>
  </si>
  <si>
    <t>сезонность</t>
  </si>
  <si>
    <t>всесезонная</t>
  </si>
  <si>
    <t>индекс скорости, не менее</t>
  </si>
  <si>
    <t>легковой</t>
  </si>
  <si>
    <t>ось применения (ведущее,рулевое, универсальное,прицепное):</t>
  </si>
  <si>
    <t>универсальное</t>
  </si>
  <si>
    <t>Зимняя</t>
  </si>
  <si>
    <t>Автошина 195/65 R-15 для а/м Шкода</t>
  </si>
  <si>
    <t>Автошина 195/65 R15 шип. (Шкода)</t>
  </si>
  <si>
    <t>летняя</t>
  </si>
  <si>
    <t>спецтехника</t>
  </si>
  <si>
    <t>J</t>
  </si>
  <si>
    <t>149/146</t>
  </si>
  <si>
    <t>К</t>
  </si>
  <si>
    <t>140/137</t>
  </si>
  <si>
    <t>G</t>
  </si>
  <si>
    <t>A6</t>
  </si>
  <si>
    <t>137/133</t>
  </si>
  <si>
    <t>A8</t>
  </si>
  <si>
    <t>104/102</t>
  </si>
  <si>
    <t>R</t>
  </si>
  <si>
    <t>T</t>
  </si>
  <si>
    <t>H</t>
  </si>
  <si>
    <t>P</t>
  </si>
  <si>
    <t>Q</t>
  </si>
  <si>
    <t>V</t>
  </si>
  <si>
    <t>125/123</t>
  </si>
  <si>
    <t>150/146</t>
  </si>
  <si>
    <t>K</t>
  </si>
  <si>
    <t>121/120</t>
  </si>
  <si>
    <t>N</t>
  </si>
  <si>
    <t>Адрес поставки:</t>
  </si>
  <si>
    <t xml:space="preserve">г. Уфа, ул. Каспийская, 14;г. Стерлитамак, ул. Сакко и Вацетти,23; г. Туймазы, ул.Чехова,1б; г. Нефтекамск, ул. Социалистическая, 85; г. Бирск ул. Бурновская, 10; г. Белебей, ул. Ленина, 7;г. Мелеуз, ул. Воровского, 2; г. Сибай, ул. Горького, д.53, корп. А;г. Белорецк, ул. Ленина, д. 41;с. Месягутово, ул. Коммунистическая, д. 24
</t>
  </si>
  <si>
    <t>Предельная цена за единицу измерения с НДС 20%, включая стоимость тары и доставку, рубли РФ</t>
  </si>
  <si>
    <t>Предельная цена за единицу измерения без НДС, включая стоимость  тары и доставку, рубли РФ</t>
  </si>
  <si>
    <t>109/107</t>
  </si>
  <si>
    <t xml:space="preserve">Диск штампованный 6½JxR16 PSD 5x139,7 H2 ET40 ц.o.108  </t>
  </si>
  <si>
    <t>Диск штампованный 6JxR15 PSD  5x139.7 ET40 Dia 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</si>
</sst>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[$-419]General"/>
    <numFmt numFmtId="166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165" fontId="5" fillId="0" borderId="0" applyBorder="0" applyProtection="0"/>
    <xf numFmtId="164" fontId="6" fillId="0" borderId="0" applyFont="0" applyFill="0" applyBorder="0" applyAlignment="0" applyProtection="0"/>
    <xf numFmtId="0" fontId="6" fillId="0" borderId="0"/>
  </cellStyleXfs>
  <cellXfs count="68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0" xfId="0" applyFont="1"/>
    <xf numFmtId="0" fontId="8" fillId="0" borderId="0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1" fontId="10" fillId="2" borderId="4" xfId="0" applyNumberFormat="1" applyFont="1" applyFill="1" applyBorder="1" applyAlignment="1">
      <alignment horizontal="center" vertical="center" wrapText="1"/>
    </xf>
    <xf numFmtId="0" fontId="11" fillId="2" borderId="4" xfId="4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center" vertical="top"/>
    </xf>
    <xf numFmtId="2" fontId="10" fillId="0" borderId="1" xfId="3" applyNumberFormat="1" applyFont="1" applyFill="1" applyBorder="1" applyAlignment="1">
      <alignment horizontal="center" vertical="center"/>
    </xf>
    <xf numFmtId="166" fontId="10" fillId="0" borderId="1" xfId="3" applyNumberFormat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wrapText="1"/>
    </xf>
    <xf numFmtId="1" fontId="10" fillId="2" borderId="10" xfId="0" applyNumberFormat="1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1" fontId="10" fillId="2" borderId="11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1" fillId="2" borderId="9" xfId="0" applyFont="1" applyFill="1" applyBorder="1" applyAlignment="1">
      <alignment horizontal="center" vertical="top"/>
    </xf>
    <xf numFmtId="1" fontId="10" fillId="0" borderId="1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center" vertical="top"/>
    </xf>
    <xf numFmtId="0" fontId="10" fillId="4" borderId="6" xfId="0" applyFont="1" applyFill="1" applyBorder="1" applyAlignment="1">
      <alignment horizontal="left" vertical="center" wrapText="1"/>
    </xf>
    <xf numFmtId="0" fontId="11" fillId="4" borderId="6" xfId="0" applyFont="1" applyFill="1" applyBorder="1" applyAlignment="1">
      <alignment vertical="top" wrapText="1"/>
    </xf>
    <xf numFmtId="0" fontId="11" fillId="4" borderId="9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0" fontId="2" fillId="0" borderId="4" xfId="0" applyFont="1" applyBorder="1" applyAlignment="1"/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1" fillId="0" borderId="4" xfId="4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</cellXfs>
  <cellStyles count="5">
    <cellStyle name="Excel Built-in Normal" xfId="2" xr:uid="{00000000-0005-0000-0000-000000000000}"/>
    <cellStyle name="Обычный" xfId="0" builtinId="0"/>
    <cellStyle name="Обычный 2" xfId="1" xr:uid="{00000000-0005-0000-0000-000002000000}"/>
    <cellStyle name="Обычный 7" xfId="4" xr:uid="{00000000-0005-0000-0000-000003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Q50"/>
  <sheetViews>
    <sheetView tabSelected="1" zoomScaleNormal="100" workbookViewId="0">
      <selection activeCell="G34" sqref="G34:I35"/>
    </sheetView>
  </sheetViews>
  <sheetFormatPr defaultColWidth="9.140625" defaultRowHeight="15" x14ac:dyDescent="0.25"/>
  <cols>
    <col min="1" max="1" width="2.28515625" style="3" customWidth="1"/>
    <col min="2" max="2" width="7.28515625" style="3" customWidth="1"/>
    <col min="3" max="3" width="49.140625" style="3" customWidth="1"/>
    <col min="4" max="4" width="52.42578125" style="3" customWidth="1"/>
    <col min="5" max="5" width="13.7109375" style="3" customWidth="1"/>
    <col min="6" max="6" width="14.42578125" style="3" customWidth="1"/>
    <col min="7" max="7" width="10" style="3" customWidth="1"/>
    <col min="8" max="9" width="9" style="3" customWidth="1"/>
    <col min="10" max="10" width="17" style="3" customWidth="1"/>
    <col min="11" max="11" width="4.42578125" style="16" customWidth="1"/>
    <col min="12" max="12" width="16.28515625" style="19" customWidth="1"/>
    <col min="13" max="13" width="19.140625" style="19" customWidth="1"/>
    <col min="14" max="14" width="3.28515625" style="3" customWidth="1"/>
    <col min="15" max="15" width="18.42578125" style="3" customWidth="1"/>
    <col min="16" max="16" width="17" style="11" customWidth="1"/>
    <col min="17" max="16384" width="9.140625" style="3"/>
  </cols>
  <sheetData>
    <row r="1" spans="2:17" ht="18.75" x14ac:dyDescent="0.3">
      <c r="B1" s="49"/>
      <c r="C1" s="50"/>
      <c r="D1" s="50"/>
      <c r="E1" s="22"/>
      <c r="F1" s="22"/>
      <c r="G1" s="22"/>
      <c r="H1" s="22"/>
      <c r="I1" s="22"/>
      <c r="J1" s="22"/>
    </row>
    <row r="3" spans="2:17" x14ac:dyDescent="0.25">
      <c r="B3" s="53" t="s">
        <v>4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2:17" x14ac:dyDescent="0.25">
      <c r="D4" s="4"/>
      <c r="E4" s="4"/>
      <c r="F4" s="4"/>
      <c r="G4" s="4"/>
      <c r="H4" s="4"/>
      <c r="I4" s="4"/>
      <c r="J4" s="4"/>
      <c r="N4" s="6"/>
    </row>
    <row r="5" spans="2:17" ht="15" customHeight="1" x14ac:dyDescent="0.25">
      <c r="B5" s="54" t="s">
        <v>0</v>
      </c>
      <c r="C5" s="55" t="s">
        <v>6</v>
      </c>
      <c r="D5" s="54" t="s">
        <v>1</v>
      </c>
      <c r="E5" s="57" t="s">
        <v>58</v>
      </c>
      <c r="F5" s="58"/>
      <c r="G5" s="58"/>
      <c r="H5" s="58"/>
      <c r="I5" s="58"/>
      <c r="J5" s="58"/>
      <c r="K5" s="54" t="s">
        <v>5</v>
      </c>
      <c r="L5" s="51" t="s">
        <v>98</v>
      </c>
      <c r="M5" s="51" t="s">
        <v>97</v>
      </c>
      <c r="N5" s="6"/>
    </row>
    <row r="6" spans="2:17" s="7" customFormat="1" ht="63" customHeight="1" x14ac:dyDescent="0.25">
      <c r="B6" s="54"/>
      <c r="C6" s="56"/>
      <c r="D6" s="54"/>
      <c r="E6" s="21" t="s">
        <v>62</v>
      </c>
      <c r="F6" s="21" t="s">
        <v>64</v>
      </c>
      <c r="G6" s="21" t="s">
        <v>61</v>
      </c>
      <c r="H6" s="21" t="s">
        <v>60</v>
      </c>
      <c r="I6" s="21" t="s">
        <v>66</v>
      </c>
      <c r="J6" s="21" t="s">
        <v>68</v>
      </c>
      <c r="K6" s="54"/>
      <c r="L6" s="52"/>
      <c r="M6" s="52"/>
    </row>
    <row r="7" spans="2:17" ht="15" customHeight="1" x14ac:dyDescent="0.25">
      <c r="B7" s="5">
        <v>1</v>
      </c>
      <c r="C7" s="18">
        <v>2</v>
      </c>
      <c r="D7" s="12">
        <v>3</v>
      </c>
      <c r="E7" s="12"/>
      <c r="F7" s="12"/>
      <c r="G7" s="12"/>
      <c r="H7" s="12"/>
      <c r="I7" s="12"/>
      <c r="J7" s="12"/>
      <c r="K7" s="13">
        <v>4</v>
      </c>
      <c r="L7" s="20">
        <v>5</v>
      </c>
      <c r="M7" s="20">
        <v>6</v>
      </c>
      <c r="P7" s="3"/>
    </row>
    <row r="8" spans="2:17" s="14" customFormat="1" ht="33" x14ac:dyDescent="0.25">
      <c r="B8" s="23">
        <v>1</v>
      </c>
      <c r="C8" s="24" t="s">
        <v>28</v>
      </c>
      <c r="D8" s="25" t="s">
        <v>28</v>
      </c>
      <c r="E8" s="41" t="s">
        <v>63</v>
      </c>
      <c r="F8" s="41" t="s">
        <v>65</v>
      </c>
      <c r="G8" s="41">
        <v>130</v>
      </c>
      <c r="H8" s="41">
        <v>12</v>
      </c>
      <c r="I8" s="41" t="s">
        <v>75</v>
      </c>
      <c r="J8" s="41" t="s">
        <v>69</v>
      </c>
      <c r="K8" s="26" t="s">
        <v>16</v>
      </c>
      <c r="L8" s="27">
        <v>12219.25</v>
      </c>
      <c r="M8" s="28">
        <f>L8*1.2</f>
        <v>14663.1</v>
      </c>
    </row>
    <row r="9" spans="2:17" s="14" customFormat="1" ht="16.5" x14ac:dyDescent="0.25">
      <c r="B9" s="23">
        <f>B8+1</f>
        <v>2</v>
      </c>
      <c r="C9" s="24" t="s">
        <v>38</v>
      </c>
      <c r="D9" s="25" t="s">
        <v>38</v>
      </c>
      <c r="E9" s="41" t="s">
        <v>63</v>
      </c>
      <c r="F9" s="41" t="s">
        <v>65</v>
      </c>
      <c r="G9" s="41" t="s">
        <v>78</v>
      </c>
      <c r="H9" s="41">
        <v>14</v>
      </c>
      <c r="I9" s="41" t="s">
        <v>79</v>
      </c>
      <c r="J9" s="41" t="s">
        <v>69</v>
      </c>
      <c r="K9" s="26" t="s">
        <v>16</v>
      </c>
      <c r="L9" s="27">
        <v>6234.03</v>
      </c>
      <c r="M9" s="28">
        <f>L9*1.2</f>
        <v>7480.8359999999993</v>
      </c>
    </row>
    <row r="10" spans="2:17" s="14" customFormat="1" ht="16.5" x14ac:dyDescent="0.25">
      <c r="B10" s="23">
        <f t="shared" ref="B10:B42" si="0">B9+1</f>
        <v>3</v>
      </c>
      <c r="C10" s="24" t="s">
        <v>29</v>
      </c>
      <c r="D10" s="25" t="s">
        <v>29</v>
      </c>
      <c r="E10" s="41" t="s">
        <v>63</v>
      </c>
      <c r="F10" s="41" t="s">
        <v>65</v>
      </c>
      <c r="G10" s="41" t="s">
        <v>59</v>
      </c>
      <c r="H10" s="41">
        <v>14</v>
      </c>
      <c r="I10" s="41" t="s">
        <v>77</v>
      </c>
      <c r="J10" s="41" t="s">
        <v>69</v>
      </c>
      <c r="K10" s="26" t="s">
        <v>16</v>
      </c>
      <c r="L10" s="27">
        <v>4922.0600000000004</v>
      </c>
      <c r="M10" s="28">
        <f>L10*1.2</f>
        <v>5906.4720000000007</v>
      </c>
    </row>
    <row r="11" spans="2:17" s="14" customFormat="1" ht="16.5" x14ac:dyDescent="0.25">
      <c r="B11" s="23">
        <f t="shared" si="0"/>
        <v>4</v>
      </c>
      <c r="C11" s="24" t="s">
        <v>30</v>
      </c>
      <c r="D11" s="25" t="s">
        <v>30</v>
      </c>
      <c r="E11" s="41" t="s">
        <v>63</v>
      </c>
      <c r="F11" s="41" t="s">
        <v>65</v>
      </c>
      <c r="G11" s="41" t="s">
        <v>76</v>
      </c>
      <c r="H11" s="41">
        <v>18</v>
      </c>
      <c r="I11" s="41" t="s">
        <v>75</v>
      </c>
      <c r="J11" s="41" t="s">
        <v>69</v>
      </c>
      <c r="K11" s="26" t="s">
        <v>16</v>
      </c>
      <c r="L11" s="27">
        <v>8163.48</v>
      </c>
      <c r="M11" s="28">
        <v>9796.17</v>
      </c>
    </row>
    <row r="12" spans="2:17" s="14" customFormat="1" ht="31.5" customHeight="1" x14ac:dyDescent="0.25">
      <c r="B12" s="23">
        <f t="shared" si="0"/>
        <v>5</v>
      </c>
      <c r="C12" s="24" t="s">
        <v>39</v>
      </c>
      <c r="D12" s="25" t="s">
        <v>39</v>
      </c>
      <c r="E12" s="41" t="s">
        <v>74</v>
      </c>
      <c r="F12" s="41" t="s">
        <v>65</v>
      </c>
      <c r="G12" s="41">
        <v>114</v>
      </c>
      <c r="H12" s="41">
        <v>8</v>
      </c>
      <c r="I12" s="41" t="s">
        <v>80</v>
      </c>
      <c r="J12" s="41" t="s">
        <v>69</v>
      </c>
      <c r="K12" s="26" t="s">
        <v>16</v>
      </c>
      <c r="L12" s="27">
        <v>5126.3</v>
      </c>
      <c r="M12" s="28">
        <f t="shared" ref="M12:M42" si="1">L12*1.2</f>
        <v>6151.56</v>
      </c>
    </row>
    <row r="13" spans="2:17" s="14" customFormat="1" ht="15.75" customHeight="1" x14ac:dyDescent="0.25">
      <c r="B13" s="23">
        <f t="shared" si="0"/>
        <v>6</v>
      </c>
      <c r="C13" s="24" t="s">
        <v>40</v>
      </c>
      <c r="D13" s="25" t="s">
        <v>40</v>
      </c>
      <c r="E13" s="41" t="s">
        <v>74</v>
      </c>
      <c r="F13" s="41" t="s">
        <v>65</v>
      </c>
      <c r="G13" s="41" t="s">
        <v>81</v>
      </c>
      <c r="H13" s="41">
        <v>8</v>
      </c>
      <c r="I13" s="41" t="s">
        <v>82</v>
      </c>
      <c r="J13" s="41" t="s">
        <v>69</v>
      </c>
      <c r="K13" s="26" t="s">
        <v>16</v>
      </c>
      <c r="L13" s="27">
        <v>11716.1</v>
      </c>
      <c r="M13" s="28">
        <f t="shared" si="1"/>
        <v>14059.32</v>
      </c>
    </row>
    <row r="14" spans="2:17" s="14" customFormat="1" ht="15.75" customHeight="1" x14ac:dyDescent="0.25">
      <c r="B14" s="23">
        <f t="shared" si="0"/>
        <v>7</v>
      </c>
      <c r="C14" s="24" t="s">
        <v>41</v>
      </c>
      <c r="D14" s="25" t="s">
        <v>41</v>
      </c>
      <c r="E14" s="41" t="s">
        <v>67</v>
      </c>
      <c r="F14" s="41" t="s">
        <v>73</v>
      </c>
      <c r="G14" s="41">
        <v>84</v>
      </c>
      <c r="H14" s="41"/>
      <c r="I14" s="41" t="s">
        <v>85</v>
      </c>
      <c r="J14" s="41" t="s">
        <v>69</v>
      </c>
      <c r="K14" s="26" t="s">
        <v>16</v>
      </c>
      <c r="L14" s="27">
        <v>1288.3</v>
      </c>
      <c r="M14" s="28">
        <f t="shared" si="1"/>
        <v>1545.9599999999998</v>
      </c>
      <c r="O14" s="15"/>
      <c r="P14" s="15"/>
      <c r="Q14" s="15"/>
    </row>
    <row r="15" spans="2:17" s="14" customFormat="1" ht="15.75" customHeight="1" x14ac:dyDescent="0.25">
      <c r="B15" s="23">
        <f t="shared" si="0"/>
        <v>8</v>
      </c>
      <c r="C15" s="24" t="s">
        <v>42</v>
      </c>
      <c r="D15" s="25" t="s">
        <v>42</v>
      </c>
      <c r="E15" s="41" t="s">
        <v>67</v>
      </c>
      <c r="F15" s="41" t="s">
        <v>73</v>
      </c>
      <c r="G15" s="41">
        <v>82</v>
      </c>
      <c r="H15" s="41"/>
      <c r="I15" s="41" t="s">
        <v>86</v>
      </c>
      <c r="J15" s="41" t="s">
        <v>69</v>
      </c>
      <c r="K15" s="26" t="s">
        <v>16</v>
      </c>
      <c r="L15" s="27">
        <v>1312.22</v>
      </c>
      <c r="M15" s="28">
        <f t="shared" si="1"/>
        <v>1574.664</v>
      </c>
    </row>
    <row r="16" spans="2:17" s="14" customFormat="1" ht="16.5" x14ac:dyDescent="0.25">
      <c r="B16" s="23">
        <f t="shared" si="0"/>
        <v>9</v>
      </c>
      <c r="C16" s="65" t="s">
        <v>71</v>
      </c>
      <c r="D16" s="66" t="s">
        <v>71</v>
      </c>
      <c r="E16" s="41" t="s">
        <v>67</v>
      </c>
      <c r="F16" s="41" t="s">
        <v>73</v>
      </c>
      <c r="G16" s="41">
        <v>91</v>
      </c>
      <c r="H16" s="41"/>
      <c r="I16" s="41" t="s">
        <v>86</v>
      </c>
      <c r="J16" s="41" t="s">
        <v>69</v>
      </c>
      <c r="K16" s="26" t="s">
        <v>16</v>
      </c>
      <c r="L16" s="27">
        <v>2825.37</v>
      </c>
      <c r="M16" s="28">
        <f t="shared" si="1"/>
        <v>3390.444</v>
      </c>
    </row>
    <row r="17" spans="2:13" s="14" customFormat="1" ht="15.75" customHeight="1" x14ac:dyDescent="0.25">
      <c r="B17" s="23">
        <f t="shared" si="0"/>
        <v>10</v>
      </c>
      <c r="C17" s="65" t="s">
        <v>31</v>
      </c>
      <c r="D17" s="66" t="s">
        <v>31</v>
      </c>
      <c r="E17" s="41" t="s">
        <v>67</v>
      </c>
      <c r="F17" s="41" t="s">
        <v>65</v>
      </c>
      <c r="G17" s="41">
        <v>106</v>
      </c>
      <c r="H17" s="41"/>
      <c r="I17" s="41" t="s">
        <v>87</v>
      </c>
      <c r="J17" s="41" t="s">
        <v>69</v>
      </c>
      <c r="K17" s="26" t="s">
        <v>16</v>
      </c>
      <c r="L17" s="27">
        <v>2692.25</v>
      </c>
      <c r="M17" s="28">
        <f t="shared" si="1"/>
        <v>3230.7</v>
      </c>
    </row>
    <row r="18" spans="2:13" s="14" customFormat="1" ht="15.75" customHeight="1" x14ac:dyDescent="0.25">
      <c r="B18" s="23">
        <f t="shared" si="0"/>
        <v>11</v>
      </c>
      <c r="C18" s="65" t="s">
        <v>43</v>
      </c>
      <c r="D18" s="66" t="s">
        <v>43</v>
      </c>
      <c r="E18" s="41" t="s">
        <v>67</v>
      </c>
      <c r="F18" s="41" t="s">
        <v>65</v>
      </c>
      <c r="G18" s="41">
        <v>104</v>
      </c>
      <c r="H18" s="41"/>
      <c r="I18" s="41" t="s">
        <v>88</v>
      </c>
      <c r="J18" s="41" t="s">
        <v>69</v>
      </c>
      <c r="K18" s="26" t="s">
        <v>16</v>
      </c>
      <c r="L18" s="27">
        <v>2888.2</v>
      </c>
      <c r="M18" s="28">
        <f t="shared" si="1"/>
        <v>3465.8399999999997</v>
      </c>
    </row>
    <row r="19" spans="2:13" s="14" customFormat="1" ht="15.75" customHeight="1" x14ac:dyDescent="0.25">
      <c r="B19" s="23">
        <f t="shared" si="0"/>
        <v>12</v>
      </c>
      <c r="C19" s="65" t="s">
        <v>18</v>
      </c>
      <c r="D19" s="66" t="s">
        <v>18</v>
      </c>
      <c r="E19" s="41" t="s">
        <v>74</v>
      </c>
      <c r="F19" s="41" t="s">
        <v>65</v>
      </c>
      <c r="G19" s="41">
        <v>141</v>
      </c>
      <c r="H19" s="41">
        <v>8</v>
      </c>
      <c r="I19" s="41" t="s">
        <v>82</v>
      </c>
      <c r="J19" s="41" t="s">
        <v>69</v>
      </c>
      <c r="K19" s="26" t="s">
        <v>16</v>
      </c>
      <c r="L19" s="27">
        <v>21464.73</v>
      </c>
      <c r="M19" s="28">
        <f t="shared" si="1"/>
        <v>25757.675999999999</v>
      </c>
    </row>
    <row r="20" spans="2:13" s="14" customFormat="1" ht="15.75" customHeight="1" x14ac:dyDescent="0.25">
      <c r="B20" s="23">
        <f t="shared" si="0"/>
        <v>13</v>
      </c>
      <c r="C20" s="67" t="s">
        <v>19</v>
      </c>
      <c r="D20" s="66" t="s">
        <v>19</v>
      </c>
      <c r="E20" s="41" t="s">
        <v>63</v>
      </c>
      <c r="F20" s="41" t="s">
        <v>65</v>
      </c>
      <c r="G20" s="41" t="s">
        <v>59</v>
      </c>
      <c r="H20" s="41">
        <v>14</v>
      </c>
      <c r="I20" s="41" t="s">
        <v>77</v>
      </c>
      <c r="J20" s="41" t="s">
        <v>69</v>
      </c>
      <c r="K20" s="26" t="s">
        <v>16</v>
      </c>
      <c r="L20" s="27">
        <v>5261.36</v>
      </c>
      <c r="M20" s="28">
        <v>6313.64</v>
      </c>
    </row>
    <row r="21" spans="2:13" s="14" customFormat="1" ht="15.75" customHeight="1" x14ac:dyDescent="0.25">
      <c r="B21" s="23">
        <f t="shared" si="0"/>
        <v>14</v>
      </c>
      <c r="C21" s="67" t="s">
        <v>20</v>
      </c>
      <c r="D21" s="66" t="s">
        <v>20</v>
      </c>
      <c r="E21" s="41" t="s">
        <v>67</v>
      </c>
      <c r="F21" s="41" t="s">
        <v>73</v>
      </c>
      <c r="G21" s="41">
        <v>91</v>
      </c>
      <c r="H21" s="41"/>
      <c r="I21" s="41" t="s">
        <v>89</v>
      </c>
      <c r="J21" s="41" t="s">
        <v>69</v>
      </c>
      <c r="K21" s="26" t="s">
        <v>16</v>
      </c>
      <c r="L21" s="27">
        <v>2422.1799999999998</v>
      </c>
      <c r="M21" s="28">
        <f t="shared" si="1"/>
        <v>2906.6159999999995</v>
      </c>
    </row>
    <row r="22" spans="2:13" s="14" customFormat="1" ht="31.5" customHeight="1" x14ac:dyDescent="0.25">
      <c r="B22" s="23">
        <f t="shared" si="0"/>
        <v>15</v>
      </c>
      <c r="C22" s="67" t="s">
        <v>44</v>
      </c>
      <c r="D22" s="66" t="s">
        <v>44</v>
      </c>
      <c r="E22" s="41" t="s">
        <v>67</v>
      </c>
      <c r="F22" s="43" t="s">
        <v>70</v>
      </c>
      <c r="G22" s="41">
        <v>91</v>
      </c>
      <c r="H22" s="41"/>
      <c r="I22" s="41" t="s">
        <v>85</v>
      </c>
      <c r="J22" s="41" t="s">
        <v>69</v>
      </c>
      <c r="K22" s="26" t="s">
        <v>16</v>
      </c>
      <c r="L22" s="27">
        <v>3688.48</v>
      </c>
      <c r="M22" s="28">
        <f t="shared" si="1"/>
        <v>4426.1759999999995</v>
      </c>
    </row>
    <row r="23" spans="2:13" s="14" customFormat="1" ht="16.5" x14ac:dyDescent="0.25">
      <c r="B23" s="23">
        <f t="shared" si="0"/>
        <v>16</v>
      </c>
      <c r="C23" s="67" t="s">
        <v>72</v>
      </c>
      <c r="D23" s="66" t="s">
        <v>72</v>
      </c>
      <c r="E23" s="41" t="s">
        <v>67</v>
      </c>
      <c r="F23" s="43" t="s">
        <v>70</v>
      </c>
      <c r="G23" s="41">
        <v>91</v>
      </c>
      <c r="H23" s="41"/>
      <c r="I23" s="41" t="s">
        <v>85</v>
      </c>
      <c r="J23" s="41" t="s">
        <v>69</v>
      </c>
      <c r="K23" s="26" t="s">
        <v>16</v>
      </c>
      <c r="L23" s="27">
        <v>2750.49</v>
      </c>
      <c r="M23" s="28">
        <f t="shared" si="1"/>
        <v>3300.5879999999997</v>
      </c>
    </row>
    <row r="24" spans="2:13" s="14" customFormat="1" ht="16.5" x14ac:dyDescent="0.25">
      <c r="B24" s="23">
        <f t="shared" si="0"/>
        <v>17</v>
      </c>
      <c r="C24" s="67" t="s">
        <v>21</v>
      </c>
      <c r="D24" s="66" t="s">
        <v>21</v>
      </c>
      <c r="E24" s="41" t="s">
        <v>63</v>
      </c>
      <c r="F24" s="43" t="s">
        <v>70</v>
      </c>
      <c r="G24" s="41" t="s">
        <v>83</v>
      </c>
      <c r="H24" s="41"/>
      <c r="I24" s="41" t="s">
        <v>84</v>
      </c>
      <c r="J24" s="41" t="s">
        <v>69</v>
      </c>
      <c r="K24" s="26" t="s">
        <v>16</v>
      </c>
      <c r="L24" s="27">
        <v>3796.81</v>
      </c>
      <c r="M24" s="28">
        <v>4556.18</v>
      </c>
    </row>
    <row r="25" spans="2:13" s="14" customFormat="1" ht="15.75" customHeight="1" x14ac:dyDescent="0.25">
      <c r="B25" s="23">
        <f t="shared" si="0"/>
        <v>18</v>
      </c>
      <c r="C25" s="67" t="s">
        <v>22</v>
      </c>
      <c r="D25" s="66" t="s">
        <v>22</v>
      </c>
      <c r="E25" s="41" t="s">
        <v>63</v>
      </c>
      <c r="F25" s="41" t="s">
        <v>73</v>
      </c>
      <c r="G25" s="41" t="s">
        <v>83</v>
      </c>
      <c r="H25" s="41"/>
      <c r="I25" s="41" t="s">
        <v>84</v>
      </c>
      <c r="J25" s="41" t="s">
        <v>69</v>
      </c>
      <c r="K25" s="26" t="s">
        <v>16</v>
      </c>
      <c r="L25" s="27">
        <v>3049.7</v>
      </c>
      <c r="M25" s="28">
        <v>3659.65</v>
      </c>
    </row>
    <row r="26" spans="2:13" s="14" customFormat="1" ht="15.75" customHeight="1" x14ac:dyDescent="0.25">
      <c r="B26" s="23">
        <f t="shared" si="0"/>
        <v>19</v>
      </c>
      <c r="C26" s="29" t="s">
        <v>45</v>
      </c>
      <c r="D26" s="25" t="s">
        <v>45</v>
      </c>
      <c r="E26" s="41" t="s">
        <v>67</v>
      </c>
      <c r="F26" s="41" t="s">
        <v>73</v>
      </c>
      <c r="G26" s="41">
        <v>95</v>
      </c>
      <c r="H26" s="41"/>
      <c r="I26" s="41" t="s">
        <v>85</v>
      </c>
      <c r="J26" s="41" t="s">
        <v>69</v>
      </c>
      <c r="K26" s="26" t="s">
        <v>16</v>
      </c>
      <c r="L26" s="27">
        <v>2442.52</v>
      </c>
      <c r="M26" s="28">
        <v>2931.03</v>
      </c>
    </row>
    <row r="27" spans="2:13" s="14" customFormat="1" ht="15.75" customHeight="1" x14ac:dyDescent="0.25">
      <c r="B27" s="23">
        <f t="shared" si="0"/>
        <v>20</v>
      </c>
      <c r="C27" s="29" t="s">
        <v>46</v>
      </c>
      <c r="D27" s="25" t="s">
        <v>46</v>
      </c>
      <c r="E27" s="41" t="s">
        <v>74</v>
      </c>
      <c r="F27" s="41" t="s">
        <v>65</v>
      </c>
      <c r="G27" s="41" t="s">
        <v>90</v>
      </c>
      <c r="H27" s="41">
        <v>10</v>
      </c>
      <c r="I27" s="41" t="s">
        <v>80</v>
      </c>
      <c r="J27" s="41" t="s">
        <v>69</v>
      </c>
      <c r="K27" s="26" t="s">
        <v>16</v>
      </c>
      <c r="L27" s="27">
        <v>4456.4799999999996</v>
      </c>
      <c r="M27" s="28">
        <f t="shared" si="1"/>
        <v>5347.7759999999989</v>
      </c>
    </row>
    <row r="28" spans="2:13" s="14" customFormat="1" ht="15.75" customHeight="1" x14ac:dyDescent="0.25">
      <c r="B28" s="23">
        <f t="shared" si="0"/>
        <v>21</v>
      </c>
      <c r="C28" s="29" t="s">
        <v>47</v>
      </c>
      <c r="D28" s="25" t="s">
        <v>47</v>
      </c>
      <c r="E28" s="41" t="s">
        <v>74</v>
      </c>
      <c r="F28" s="41" t="s">
        <v>65</v>
      </c>
      <c r="G28" s="41">
        <v>120</v>
      </c>
      <c r="H28" s="41">
        <v>8</v>
      </c>
      <c r="I28" s="41" t="s">
        <v>82</v>
      </c>
      <c r="J28" s="41" t="s">
        <v>69</v>
      </c>
      <c r="K28" s="26" t="s">
        <v>16</v>
      </c>
      <c r="L28" s="27">
        <v>9489.48</v>
      </c>
      <c r="M28" s="28">
        <f t="shared" si="1"/>
        <v>11387.375999999998</v>
      </c>
    </row>
    <row r="29" spans="2:13" s="14" customFormat="1" ht="33" x14ac:dyDescent="0.25">
      <c r="B29" s="23">
        <f t="shared" si="0"/>
        <v>22</v>
      </c>
      <c r="C29" s="29" t="s">
        <v>48</v>
      </c>
      <c r="D29" s="25" t="s">
        <v>48</v>
      </c>
      <c r="E29" s="41"/>
      <c r="F29" s="41"/>
      <c r="G29" s="41"/>
      <c r="H29" s="41"/>
      <c r="I29" s="41"/>
      <c r="J29" s="41"/>
      <c r="K29" s="26" t="s">
        <v>16</v>
      </c>
      <c r="L29" s="27">
        <v>1310.31</v>
      </c>
      <c r="M29" s="28">
        <f t="shared" si="1"/>
        <v>1572.3719999999998</v>
      </c>
    </row>
    <row r="30" spans="2:13" s="14" customFormat="1" ht="16.5" x14ac:dyDescent="0.25">
      <c r="B30" s="23">
        <f t="shared" si="0"/>
        <v>23</v>
      </c>
      <c r="C30" s="29" t="s">
        <v>23</v>
      </c>
      <c r="D30" s="25" t="s">
        <v>23</v>
      </c>
      <c r="E30" s="41" t="s">
        <v>67</v>
      </c>
      <c r="F30" s="41" t="s">
        <v>73</v>
      </c>
      <c r="G30" s="41">
        <v>97</v>
      </c>
      <c r="H30" s="41"/>
      <c r="I30" s="41" t="s">
        <v>85</v>
      </c>
      <c r="J30" s="41" t="s">
        <v>69</v>
      </c>
      <c r="K30" s="26" t="s">
        <v>16</v>
      </c>
      <c r="L30" s="27">
        <v>2900.49</v>
      </c>
      <c r="M30" s="28">
        <f t="shared" si="1"/>
        <v>3480.5879999999997</v>
      </c>
    </row>
    <row r="31" spans="2:13" s="14" customFormat="1" ht="16.5" x14ac:dyDescent="0.25">
      <c r="B31" s="23">
        <f t="shared" si="0"/>
        <v>24</v>
      </c>
      <c r="C31" s="29" t="s">
        <v>24</v>
      </c>
      <c r="D31" s="25" t="s">
        <v>24</v>
      </c>
      <c r="E31" s="41" t="s">
        <v>67</v>
      </c>
      <c r="F31" s="43" t="s">
        <v>70</v>
      </c>
      <c r="G31" s="41">
        <v>97</v>
      </c>
      <c r="H31" s="41"/>
      <c r="I31" s="41" t="s">
        <v>88</v>
      </c>
      <c r="J31" s="41" t="s">
        <v>69</v>
      </c>
      <c r="K31" s="26" t="s">
        <v>16</v>
      </c>
      <c r="L31" s="27">
        <v>2824.16</v>
      </c>
      <c r="M31" s="28">
        <v>3389</v>
      </c>
    </row>
    <row r="32" spans="2:13" s="14" customFormat="1" ht="31.5" customHeight="1" x14ac:dyDescent="0.25">
      <c r="B32" s="23">
        <f t="shared" si="0"/>
        <v>25</v>
      </c>
      <c r="C32" s="29" t="s">
        <v>25</v>
      </c>
      <c r="D32" s="25" t="s">
        <v>25</v>
      </c>
      <c r="E32" s="41" t="s">
        <v>67</v>
      </c>
      <c r="F32" s="43" t="s">
        <v>70</v>
      </c>
      <c r="G32" s="41">
        <v>95</v>
      </c>
      <c r="H32" s="41"/>
      <c r="I32" s="41" t="s">
        <v>85</v>
      </c>
      <c r="J32" s="41" t="s">
        <v>69</v>
      </c>
      <c r="K32" s="26" t="s">
        <v>16</v>
      </c>
      <c r="L32" s="27">
        <v>2825.37</v>
      </c>
      <c r="M32" s="28">
        <f t="shared" si="1"/>
        <v>3390.444</v>
      </c>
    </row>
    <row r="33" spans="1:17" s="14" customFormat="1" ht="15" customHeight="1" x14ac:dyDescent="0.25">
      <c r="B33" s="30">
        <f t="shared" si="0"/>
        <v>26</v>
      </c>
      <c r="C33" s="29" t="s">
        <v>26</v>
      </c>
      <c r="D33" s="25" t="s">
        <v>26</v>
      </c>
      <c r="E33" s="41" t="s">
        <v>63</v>
      </c>
      <c r="F33" s="41" t="s">
        <v>65</v>
      </c>
      <c r="G33" s="41" t="s">
        <v>91</v>
      </c>
      <c r="H33" s="41">
        <v>16</v>
      </c>
      <c r="I33" s="41" t="s">
        <v>92</v>
      </c>
      <c r="J33" s="41" t="s">
        <v>69</v>
      </c>
      <c r="K33" s="26" t="s">
        <v>16</v>
      </c>
      <c r="L33" s="27">
        <v>9457.14</v>
      </c>
      <c r="M33" s="28">
        <f t="shared" si="1"/>
        <v>11348.567999999999</v>
      </c>
    </row>
    <row r="34" spans="1:17" ht="15.75" customHeight="1" x14ac:dyDescent="0.25">
      <c r="B34" s="31">
        <f t="shared" si="0"/>
        <v>27</v>
      </c>
      <c r="C34" s="32" t="s">
        <v>27</v>
      </c>
      <c r="D34" s="33" t="s">
        <v>27</v>
      </c>
      <c r="E34" s="41" t="s">
        <v>67</v>
      </c>
      <c r="F34" s="41" t="s">
        <v>73</v>
      </c>
      <c r="G34" s="42" t="s">
        <v>99</v>
      </c>
      <c r="H34" s="42"/>
      <c r="I34" s="42" t="s">
        <v>85</v>
      </c>
      <c r="J34" s="41" t="s">
        <v>69</v>
      </c>
      <c r="K34" s="26" t="s">
        <v>16</v>
      </c>
      <c r="L34" s="27">
        <v>2480.69</v>
      </c>
      <c r="M34" s="28">
        <f t="shared" si="1"/>
        <v>2976.828</v>
      </c>
      <c r="P34" s="3"/>
    </row>
    <row r="35" spans="1:17" ht="15.75" customHeight="1" x14ac:dyDescent="0.25">
      <c r="B35" s="34">
        <f t="shared" si="0"/>
        <v>28</v>
      </c>
      <c r="C35" s="32" t="s">
        <v>49</v>
      </c>
      <c r="D35" s="35" t="s">
        <v>49</v>
      </c>
      <c r="E35" s="41" t="s">
        <v>67</v>
      </c>
      <c r="F35" s="43" t="s">
        <v>70</v>
      </c>
      <c r="G35" s="42" t="s">
        <v>99</v>
      </c>
      <c r="H35" s="43"/>
      <c r="I35" s="43" t="s">
        <v>84</v>
      </c>
      <c r="J35" s="41" t="s">
        <v>69</v>
      </c>
      <c r="K35" s="36" t="s">
        <v>16</v>
      </c>
      <c r="L35" s="27">
        <v>3343.09</v>
      </c>
      <c r="M35" s="28">
        <f t="shared" si="1"/>
        <v>4011.7080000000001</v>
      </c>
      <c r="P35" s="3"/>
    </row>
    <row r="36" spans="1:17" ht="33" customHeight="1" x14ac:dyDescent="0.25">
      <c r="B36" s="31">
        <f t="shared" si="0"/>
        <v>29</v>
      </c>
      <c r="C36" s="32" t="s">
        <v>100</v>
      </c>
      <c r="D36" s="33" t="s">
        <v>50</v>
      </c>
      <c r="E36" s="43"/>
      <c r="F36" s="43"/>
      <c r="G36" s="43"/>
      <c r="H36" s="43"/>
      <c r="I36" s="43"/>
      <c r="J36" s="41"/>
      <c r="K36" s="36" t="s">
        <v>16</v>
      </c>
      <c r="L36" s="27">
        <v>1310.31</v>
      </c>
      <c r="M36" s="28">
        <f t="shared" si="1"/>
        <v>1572.3719999999998</v>
      </c>
      <c r="P36" s="3"/>
    </row>
    <row r="37" spans="1:17" ht="27.75" customHeight="1" x14ac:dyDescent="0.25">
      <c r="B37" s="31">
        <f t="shared" si="0"/>
        <v>30</v>
      </c>
      <c r="C37" s="32" t="s">
        <v>101</v>
      </c>
      <c r="D37" s="33" t="s">
        <v>51</v>
      </c>
      <c r="E37" s="43"/>
      <c r="F37" s="43"/>
      <c r="G37" s="43"/>
      <c r="H37" s="43"/>
      <c r="I37" s="43"/>
      <c r="J37" s="41"/>
      <c r="K37" s="36" t="s">
        <v>16</v>
      </c>
      <c r="L37" s="27">
        <v>1242.1199999999999</v>
      </c>
      <c r="M37" s="28">
        <f t="shared" si="1"/>
        <v>1490.5439999999999</v>
      </c>
      <c r="P37" s="3"/>
    </row>
    <row r="38" spans="1:17" ht="16.5" x14ac:dyDescent="0.25">
      <c r="B38" s="31">
        <f t="shared" si="0"/>
        <v>31</v>
      </c>
      <c r="C38" s="32" t="s">
        <v>52</v>
      </c>
      <c r="D38" s="33" t="s">
        <v>52</v>
      </c>
      <c r="E38" s="41" t="s">
        <v>67</v>
      </c>
      <c r="F38" s="43" t="s">
        <v>70</v>
      </c>
      <c r="G38" s="43" t="s">
        <v>93</v>
      </c>
      <c r="H38" s="43"/>
      <c r="I38" s="43" t="s">
        <v>94</v>
      </c>
      <c r="J38" s="41" t="s">
        <v>69</v>
      </c>
      <c r="K38" s="36" t="s">
        <v>16</v>
      </c>
      <c r="L38" s="27">
        <v>4218.2</v>
      </c>
      <c r="M38" s="28">
        <f t="shared" si="1"/>
        <v>5061.8399999999992</v>
      </c>
      <c r="P38" s="3"/>
    </row>
    <row r="39" spans="1:17" ht="16.5" x14ac:dyDescent="0.25">
      <c r="B39" s="31">
        <f t="shared" si="0"/>
        <v>32</v>
      </c>
      <c r="C39" s="32" t="s">
        <v>53</v>
      </c>
      <c r="D39" s="33" t="s">
        <v>53</v>
      </c>
      <c r="E39" s="41" t="s">
        <v>67</v>
      </c>
      <c r="F39" s="43" t="s">
        <v>70</v>
      </c>
      <c r="G39" s="43">
        <v>82</v>
      </c>
      <c r="H39" s="43"/>
      <c r="I39" s="43" t="s">
        <v>84</v>
      </c>
      <c r="J39" s="41" t="s">
        <v>69</v>
      </c>
      <c r="K39" s="36" t="s">
        <v>16</v>
      </c>
      <c r="L39" s="27">
        <v>2318.09</v>
      </c>
      <c r="M39" s="28">
        <f t="shared" si="1"/>
        <v>2781.7080000000001</v>
      </c>
      <c r="P39" s="3"/>
    </row>
    <row r="40" spans="1:17" ht="15.75" customHeight="1" x14ac:dyDescent="0.25">
      <c r="B40" s="31">
        <f t="shared" si="0"/>
        <v>33</v>
      </c>
      <c r="C40" s="32" t="s">
        <v>54</v>
      </c>
      <c r="D40" s="33" t="s">
        <v>54</v>
      </c>
      <c r="E40" s="41" t="s">
        <v>67</v>
      </c>
      <c r="F40" s="43" t="s">
        <v>70</v>
      </c>
      <c r="G40" s="43">
        <v>82</v>
      </c>
      <c r="H40" s="43"/>
      <c r="I40" s="43" t="s">
        <v>85</v>
      </c>
      <c r="J40" s="41" t="s">
        <v>69</v>
      </c>
      <c r="K40" s="36" t="s">
        <v>16</v>
      </c>
      <c r="L40" s="27">
        <v>2453.38</v>
      </c>
      <c r="M40" s="28">
        <f t="shared" si="1"/>
        <v>2944.056</v>
      </c>
      <c r="P40" s="3"/>
    </row>
    <row r="41" spans="1:17" ht="16.5" x14ac:dyDescent="0.25">
      <c r="B41" s="37">
        <f t="shared" si="0"/>
        <v>34</v>
      </c>
      <c r="C41" s="38" t="s">
        <v>56</v>
      </c>
      <c r="D41" s="39" t="s">
        <v>57</v>
      </c>
      <c r="E41" s="41" t="s">
        <v>74</v>
      </c>
      <c r="F41" s="41" t="s">
        <v>65</v>
      </c>
      <c r="G41" s="43">
        <v>126</v>
      </c>
      <c r="H41" s="43">
        <v>12</v>
      </c>
      <c r="I41" s="43" t="s">
        <v>80</v>
      </c>
      <c r="J41" s="41" t="s">
        <v>69</v>
      </c>
      <c r="K41" s="36" t="s">
        <v>16</v>
      </c>
      <c r="L41" s="27">
        <v>4523.33</v>
      </c>
      <c r="M41" s="28">
        <f t="shared" si="1"/>
        <v>5427.9960000000001</v>
      </c>
      <c r="P41" s="3"/>
    </row>
    <row r="42" spans="1:17" ht="16.5" x14ac:dyDescent="0.25">
      <c r="B42" s="31">
        <f t="shared" si="0"/>
        <v>35</v>
      </c>
      <c r="C42" s="32" t="s">
        <v>55</v>
      </c>
      <c r="D42" s="33" t="s">
        <v>55</v>
      </c>
      <c r="E42" s="41" t="s">
        <v>67</v>
      </c>
      <c r="F42" s="44"/>
      <c r="G42" s="44"/>
      <c r="H42" s="44"/>
      <c r="I42" s="44"/>
      <c r="J42" s="41" t="s">
        <v>69</v>
      </c>
      <c r="K42" s="40" t="s">
        <v>16</v>
      </c>
      <c r="L42" s="27">
        <v>10811.53</v>
      </c>
      <c r="M42" s="28">
        <f t="shared" si="1"/>
        <v>12973.836000000001</v>
      </c>
      <c r="P42" s="3"/>
    </row>
    <row r="43" spans="1:17" x14ac:dyDescent="0.25">
      <c r="A43" s="8"/>
      <c r="B43" s="9"/>
      <c r="C43" s="9"/>
      <c r="D43" s="9"/>
      <c r="E43" s="9"/>
      <c r="F43" s="9"/>
      <c r="G43" s="9"/>
      <c r="H43" s="9"/>
      <c r="I43" s="9"/>
      <c r="J43" s="9"/>
      <c r="K43" s="17"/>
    </row>
    <row r="44" spans="1:17" x14ac:dyDescent="0.25">
      <c r="A44" s="10"/>
      <c r="B44" s="9"/>
      <c r="C44" s="47" t="s">
        <v>36</v>
      </c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</row>
    <row r="45" spans="1:17" x14ac:dyDescent="0.25">
      <c r="C45" s="63" t="s">
        <v>17</v>
      </c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</row>
    <row r="46" spans="1:17" x14ac:dyDescent="0.25">
      <c r="B46" s="6"/>
      <c r="C46" s="45" t="s">
        <v>2</v>
      </c>
      <c r="D46" s="47" t="s">
        <v>32</v>
      </c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62"/>
    </row>
    <row r="47" spans="1:17" ht="15" customHeight="1" x14ac:dyDescent="0.25">
      <c r="B47" s="6"/>
      <c r="C47" s="46" t="s">
        <v>3</v>
      </c>
      <c r="D47" s="59" t="s">
        <v>33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1"/>
    </row>
    <row r="48" spans="1:17" ht="31.5" customHeight="1" x14ac:dyDescent="0.25">
      <c r="B48" s="6"/>
      <c r="C48" s="46" t="s">
        <v>95</v>
      </c>
      <c r="D48" s="59" t="s">
        <v>96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1"/>
    </row>
    <row r="49" spans="3:17" x14ac:dyDescent="0.25">
      <c r="C49" s="45" t="s">
        <v>7</v>
      </c>
      <c r="D49" s="47" t="s">
        <v>34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62"/>
    </row>
    <row r="50" spans="3:17" x14ac:dyDescent="0.25">
      <c r="C50" s="45" t="s">
        <v>35</v>
      </c>
      <c r="D50" s="47" t="s">
        <v>37</v>
      </c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62"/>
    </row>
  </sheetData>
  <mergeCells count="16">
    <mergeCell ref="D47:Q47"/>
    <mergeCell ref="D48:Q48"/>
    <mergeCell ref="D49:Q49"/>
    <mergeCell ref="D50:Q50"/>
    <mergeCell ref="C45:Q45"/>
    <mergeCell ref="D46:Q46"/>
    <mergeCell ref="C44:Q44"/>
    <mergeCell ref="B1:D1"/>
    <mergeCell ref="L5:L6"/>
    <mergeCell ref="B3:M3"/>
    <mergeCell ref="B5:B6"/>
    <mergeCell ref="D5:D6"/>
    <mergeCell ref="K5:K6"/>
    <mergeCell ref="M5:M6"/>
    <mergeCell ref="C5:C6"/>
    <mergeCell ref="E5:J5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8</v>
      </c>
      <c r="B5" t="e">
        <f>XLR_ERRNAME</f>
        <v>#NAME?</v>
      </c>
    </row>
    <row r="6" spans="1:14" x14ac:dyDescent="0.25">
      <c r="A6" t="s">
        <v>9</v>
      </c>
      <c r="B6">
        <v>10658</v>
      </c>
      <c r="C6" s="2" t="s">
        <v>10</v>
      </c>
      <c r="D6">
        <v>6283</v>
      </c>
      <c r="E6" s="2" t="s">
        <v>11</v>
      </c>
      <c r="F6" s="2" t="s">
        <v>12</v>
      </c>
      <c r="G6" s="2" t="s">
        <v>13</v>
      </c>
      <c r="H6" s="2" t="s">
        <v>13</v>
      </c>
      <c r="I6" s="2" t="s">
        <v>13</v>
      </c>
      <c r="J6" s="2" t="s">
        <v>11</v>
      </c>
      <c r="K6" s="2" t="s">
        <v>14</v>
      </c>
      <c r="L6" s="2" t="s">
        <v>15</v>
      </c>
      <c r="M6" s="2" t="s">
        <v>13</v>
      </c>
      <c r="N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Query1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Данилова Татьяна Владимировна</cp:lastModifiedBy>
  <cp:lastPrinted>2021-01-22T07:58:43Z</cp:lastPrinted>
  <dcterms:created xsi:type="dcterms:W3CDTF">2013-12-19T08:11:42Z</dcterms:created>
  <dcterms:modified xsi:type="dcterms:W3CDTF">2021-01-22T08:55:56Z</dcterms:modified>
</cp:coreProperties>
</file>